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376" windowHeight="7752"/>
  </bookViews>
  <sheets>
    <sheet name="Võistluspäeva protokoll" sheetId="8" r:id="rId1"/>
  </sheets>
  <definedNames>
    <definedName name="_xlnm._FilterDatabase" localSheetId="0" hidden="1">'Võistluspäeva protokoll'!$AC$6:$AC$20</definedName>
    <definedName name="_xlnm.Print_Area" localSheetId="0">'Võistluspäeva protokoll'!$A$1:$AD$23</definedName>
  </definedNames>
  <calcPr calcId="145621" iterateDelta="1E-4"/>
</workbook>
</file>

<file path=xl/calcChain.xml><?xml version="1.0" encoding="utf-8"?>
<calcChain xmlns="http://schemas.openxmlformats.org/spreadsheetml/2006/main">
  <c r="AA12" i="8" l="1"/>
  <c r="AA10" i="8"/>
  <c r="AA7" i="8"/>
  <c r="AA17" i="8"/>
  <c r="AA20" i="8"/>
  <c r="AA14" i="8"/>
  <c r="AA9" i="8"/>
  <c r="AA19" i="8"/>
  <c r="AA18" i="8"/>
  <c r="AA11" i="8"/>
  <c r="AA15" i="8"/>
  <c r="AA13" i="8"/>
  <c r="AA8" i="8"/>
  <c r="R12" i="8"/>
  <c r="R10" i="8"/>
  <c r="R7" i="8"/>
  <c r="R17" i="8"/>
  <c r="R20" i="8"/>
  <c r="R14" i="8"/>
  <c r="R9" i="8"/>
  <c r="R19" i="8"/>
  <c r="R18" i="8"/>
  <c r="R11" i="8"/>
  <c r="R15" i="8"/>
  <c r="R13" i="8"/>
  <c r="R8" i="8"/>
  <c r="AA16" i="8"/>
  <c r="R16" i="8"/>
  <c r="H12" i="8"/>
  <c r="AC12" i="8"/>
  <c r="H10" i="8"/>
  <c r="AC10" i="8"/>
  <c r="H7" i="8"/>
  <c r="AC7" i="8"/>
  <c r="H17" i="8"/>
  <c r="AC17" i="8"/>
  <c r="H20" i="8"/>
  <c r="AC20" i="8"/>
  <c r="H14" i="8"/>
  <c r="AC14" i="8"/>
  <c r="H9" i="8"/>
  <c r="AC9" i="8"/>
  <c r="H19" i="8"/>
  <c r="AC19" i="8"/>
  <c r="H18" i="8"/>
  <c r="AC18" i="8"/>
  <c r="H11" i="8"/>
  <c r="AC11" i="8"/>
  <c r="H15" i="8"/>
  <c r="AC15" i="8"/>
  <c r="H13" i="8"/>
  <c r="AC13" i="8"/>
  <c r="H8" i="8"/>
  <c r="H16" i="8"/>
  <c r="AC16" i="8"/>
  <c r="AD23" i="8"/>
  <c r="I21" i="8"/>
  <c r="S21" i="8"/>
  <c r="AC8" i="8"/>
</calcChain>
</file>

<file path=xl/sharedStrings.xml><?xml version="1.0" encoding="utf-8"?>
<sst xmlns="http://schemas.openxmlformats.org/spreadsheetml/2006/main" count="49" uniqueCount="45">
  <si>
    <t xml:space="preserve"> </t>
  </si>
  <si>
    <t>ülesande nr.</t>
  </si>
  <si>
    <t>TÖÖTUBA</t>
  </si>
  <si>
    <t>IMAVERE PK</t>
  </si>
  <si>
    <t>ROOSNA-ALLIKU PK</t>
  </si>
  <si>
    <t>ARAVETE KK</t>
  </si>
  <si>
    <t>Valge töötuba</t>
  </si>
  <si>
    <t>Roheline töötuba</t>
  </si>
  <si>
    <t>Koht</t>
  </si>
  <si>
    <t>Kool</t>
  </si>
  <si>
    <t>kokku</t>
  </si>
  <si>
    <t>ALBU PÕHIKOOL</t>
  </si>
  <si>
    <t>KOERU KESKKOOL</t>
  </si>
  <si>
    <t>LAUPA PÕHIKOOL</t>
  </si>
  <si>
    <t>PAIDE ÜG</t>
  </si>
  <si>
    <t>PAIDE G</t>
  </si>
  <si>
    <t>JÄRVA -JAANI G</t>
  </si>
  <si>
    <t>RETLA- KABALA I</t>
  </si>
  <si>
    <t>RETLA- KABALA II</t>
  </si>
  <si>
    <t>TÜRI PÕHIKOOL I</t>
  </si>
  <si>
    <t>TÜRI PÕHIKOOL II</t>
  </si>
  <si>
    <t>TÜRI PÕHIKOOL III</t>
  </si>
  <si>
    <t>Roosa töötuba</t>
  </si>
  <si>
    <t>punktid</t>
  </si>
  <si>
    <t>Kokkuvõte</t>
  </si>
  <si>
    <t>Koond-</t>
  </si>
  <si>
    <t>JÄRVAMAA ÕPIOSKUSTE OLÜMPIAADI PROTOKOLL 2. märts 2016.a.</t>
  </si>
  <si>
    <t>I</t>
  </si>
  <si>
    <t>II</t>
  </si>
  <si>
    <t>III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</si>
  <si>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</si>
  <si>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</si>
  <si>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</si>
  <si>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</si>
  <si>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</si>
  <si>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</si>
  <si>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</si>
  <si>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</si>
  <si>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</si>
  <si>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</si>
  <si>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</si>
  <si>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Olümpiaadi komisjoni esimees Ülle Tammela</t>
  </si>
  <si>
    <t>25 punkti</t>
  </si>
  <si>
    <t>max 75 punkti</t>
  </si>
  <si>
    <t>75 p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</si>
</sst>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7"/>
      <color indexed="12"/>
      <name val="Arial"/>
      <family val="2"/>
      <charset val="204"/>
    </font>
    <font>
      <b/>
      <sz val="7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sz val="10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color indexed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7" fillId="0" borderId="0" xfId="0" applyFont="1" applyFill="1" applyBorder="1"/>
    <xf numFmtId="0" fontId="8" fillId="0" borderId="0" xfId="0" applyFont="1"/>
    <xf numFmtId="0" fontId="6" fillId="0" borderId="0" xfId="0" applyFont="1"/>
    <xf numFmtId="0" fontId="0" fillId="0" borderId="0" xfId="0" applyBorder="1"/>
    <xf numFmtId="0" fontId="9" fillId="0" borderId="0" xfId="0" applyFont="1" applyBorder="1"/>
    <xf numFmtId="0" fontId="6" fillId="0" borderId="0" xfId="0" applyFont="1" applyBorder="1"/>
    <xf numFmtId="0" fontId="10" fillId="0" borderId="0" xfId="0" applyFont="1"/>
    <xf numFmtId="0" fontId="5" fillId="0" borderId="0" xfId="0" applyFont="1"/>
    <xf numFmtId="0" fontId="12" fillId="0" borderId="0" xfId="0" applyFont="1"/>
    <xf numFmtId="0" fontId="5" fillId="0" borderId="0" xfId="0" applyFont="1" applyBorder="1"/>
    <xf numFmtId="0" fontId="1" fillId="0" borderId="0" xfId="0" applyFont="1" applyBorder="1"/>
    <xf numFmtId="0" fontId="18" fillId="0" borderId="0" xfId="0" applyFont="1"/>
    <xf numFmtId="0" fontId="20" fillId="2" borderId="0" xfId="0" applyFont="1" applyFill="1" applyBorder="1"/>
    <xf numFmtId="0" fontId="21" fillId="2" borderId="0" xfId="0" applyFont="1" applyFill="1" applyBorder="1"/>
    <xf numFmtId="0" fontId="20" fillId="2" borderId="0" xfId="0" applyFont="1" applyFill="1"/>
    <xf numFmtId="0" fontId="21" fillId="2" borderId="0" xfId="0" applyFont="1" applyFill="1"/>
    <xf numFmtId="2" fontId="6" fillId="0" borderId="1" xfId="0" applyNumberFormat="1" applyFont="1" applyBorder="1"/>
    <xf numFmtId="2" fontId="6" fillId="0" borderId="2" xfId="0" applyNumberFormat="1" applyFont="1" applyBorder="1"/>
    <xf numFmtId="2" fontId="6" fillId="0" borderId="3" xfId="0" applyNumberFormat="1" applyFont="1" applyBorder="1"/>
    <xf numFmtId="2" fontId="6" fillId="0" borderId="4" xfId="0" applyNumberFormat="1" applyFont="1" applyBorder="1" applyAlignment="1">
      <alignment horizontal="center"/>
    </xf>
    <xf numFmtId="2" fontId="8" fillId="0" borderId="1" xfId="0" applyNumberFormat="1" applyFont="1" applyBorder="1"/>
    <xf numFmtId="2" fontId="6" fillId="0" borderId="5" xfId="0" applyNumberFormat="1" applyFont="1" applyBorder="1"/>
    <xf numFmtId="2" fontId="8" fillId="0" borderId="5" xfId="0" applyNumberFormat="1" applyFont="1" applyBorder="1"/>
    <xf numFmtId="2" fontId="6" fillId="0" borderId="6" xfId="0" applyNumberFormat="1" applyFont="1" applyBorder="1" applyAlignment="1">
      <alignment horizontal="center"/>
    </xf>
    <xf numFmtId="2" fontId="8" fillId="0" borderId="3" xfId="0" applyNumberFormat="1" applyFont="1" applyBorder="1"/>
    <xf numFmtId="2" fontId="6" fillId="0" borderId="7" xfId="0" applyNumberFormat="1" applyFont="1" applyBorder="1"/>
    <xf numFmtId="2" fontId="6" fillId="0" borderId="8" xfId="0" applyNumberFormat="1" applyFont="1" applyBorder="1"/>
    <xf numFmtId="2" fontId="6" fillId="0" borderId="9" xfId="0" applyNumberFormat="1" applyFont="1" applyBorder="1"/>
    <xf numFmtId="2" fontId="17" fillId="0" borderId="10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2" fontId="9" fillId="0" borderId="12" xfId="0" applyNumberFormat="1" applyFont="1" applyBorder="1"/>
    <xf numFmtId="2" fontId="10" fillId="0" borderId="3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2" fontId="16" fillId="0" borderId="15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17" fillId="0" borderId="16" xfId="0" applyNumberFormat="1" applyFont="1" applyBorder="1" applyAlignment="1">
      <alignment horizontal="center"/>
    </xf>
    <xf numFmtId="2" fontId="17" fillId="0" borderId="17" xfId="0" applyNumberFormat="1" applyFont="1" applyBorder="1" applyAlignment="1">
      <alignment horizontal="center"/>
    </xf>
    <xf numFmtId="2" fontId="19" fillId="0" borderId="15" xfId="0" applyNumberFormat="1" applyFont="1" applyBorder="1"/>
    <xf numFmtId="2" fontId="13" fillId="0" borderId="18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2" fontId="17" fillId="0" borderId="20" xfId="0" applyNumberFormat="1" applyFont="1" applyBorder="1" applyAlignment="1">
      <alignment horizontal="center"/>
    </xf>
    <xf numFmtId="2" fontId="17" fillId="0" borderId="21" xfId="0" applyNumberFormat="1" applyFont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right"/>
    </xf>
    <xf numFmtId="2" fontId="19" fillId="0" borderId="22" xfId="0" applyNumberFormat="1" applyFont="1" applyBorder="1" applyAlignment="1"/>
    <xf numFmtId="2" fontId="13" fillId="0" borderId="23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2" fontId="17" fillId="0" borderId="22" xfId="0" applyNumberFormat="1" applyFont="1" applyBorder="1" applyAlignment="1">
      <alignment horizontal="center"/>
    </xf>
    <xf numFmtId="2" fontId="13" fillId="0" borderId="24" xfId="0" applyNumberFormat="1" applyFont="1" applyFill="1" applyBorder="1" applyAlignment="1">
      <alignment horizontal="center"/>
    </xf>
    <xf numFmtId="2" fontId="17" fillId="0" borderId="25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right"/>
    </xf>
    <xf numFmtId="2" fontId="19" fillId="0" borderId="22" xfId="0" applyNumberFormat="1" applyFont="1" applyBorder="1"/>
    <xf numFmtId="2" fontId="19" fillId="0" borderId="17" xfId="0" applyNumberFormat="1" applyFont="1" applyBorder="1"/>
    <xf numFmtId="2" fontId="6" fillId="0" borderId="26" xfId="0" applyNumberFormat="1" applyFont="1" applyBorder="1" applyAlignment="1">
      <alignment horizontal="center"/>
    </xf>
    <xf numFmtId="2" fontId="19" fillId="0" borderId="27" xfId="0" applyNumberFormat="1" applyFont="1" applyBorder="1"/>
    <xf numFmtId="2" fontId="13" fillId="0" borderId="28" xfId="0" applyNumberFormat="1" applyFont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2" fontId="17" fillId="0" borderId="30" xfId="0" applyNumberFormat="1" applyFont="1" applyBorder="1" applyAlignment="1">
      <alignment horizontal="center"/>
    </xf>
    <xf numFmtId="2" fontId="4" fillId="2" borderId="23" xfId="0" applyNumberFormat="1" applyFont="1" applyFill="1" applyBorder="1" applyAlignment="1">
      <alignment horizontal="center"/>
    </xf>
    <xf numFmtId="2" fontId="6" fillId="0" borderId="23" xfId="0" applyNumberFormat="1" applyFont="1" applyBorder="1"/>
    <xf numFmtId="2" fontId="9" fillId="0" borderId="22" xfId="0" applyNumberFormat="1" applyFont="1" applyBorder="1"/>
    <xf numFmtId="2" fontId="22" fillId="2" borderId="24" xfId="0" applyNumberFormat="1" applyFont="1" applyFill="1" applyBorder="1" applyAlignment="1">
      <alignment horizontal="center"/>
    </xf>
    <xf numFmtId="2" fontId="23" fillId="2" borderId="24" xfId="0" applyNumberFormat="1" applyFont="1" applyFill="1" applyBorder="1" applyAlignment="1">
      <alignment horizontal="center"/>
    </xf>
    <xf numFmtId="2" fontId="23" fillId="2" borderId="22" xfId="0" applyNumberFormat="1" applyFont="1" applyFill="1" applyBorder="1" applyAlignment="1">
      <alignment horizontal="center"/>
    </xf>
    <xf numFmtId="2" fontId="22" fillId="2" borderId="23" xfId="0" applyNumberFormat="1" applyFont="1" applyFill="1" applyBorder="1" applyAlignment="1">
      <alignment horizontal="center"/>
    </xf>
    <xf numFmtId="2" fontId="23" fillId="2" borderId="25" xfId="0" applyNumberFormat="1" applyFont="1" applyFill="1" applyBorder="1" applyAlignment="1">
      <alignment horizontal="center"/>
    </xf>
    <xf numFmtId="2" fontId="6" fillId="0" borderId="31" xfId="0" applyNumberFormat="1" applyFont="1" applyBorder="1"/>
    <xf numFmtId="2" fontId="0" fillId="0" borderId="32" xfId="0" applyNumberFormat="1" applyBorder="1"/>
    <xf numFmtId="2" fontId="13" fillId="0" borderId="31" xfId="0" applyNumberFormat="1" applyFont="1" applyBorder="1" applyAlignment="1">
      <alignment horizontal="center"/>
    </xf>
    <xf numFmtId="2" fontId="13" fillId="0" borderId="33" xfId="0" applyNumberFormat="1" applyFont="1" applyBorder="1" applyAlignment="1">
      <alignment horizontal="center"/>
    </xf>
    <xf numFmtId="2" fontId="22" fillId="2" borderId="33" xfId="0" applyNumberFormat="1" applyFont="1" applyFill="1" applyBorder="1" applyAlignment="1">
      <alignment horizontal="center"/>
    </xf>
    <xf numFmtId="2" fontId="23" fillId="2" borderId="33" xfId="0" applyNumberFormat="1" applyFont="1" applyFill="1" applyBorder="1" applyAlignment="1">
      <alignment horizontal="center"/>
    </xf>
    <xf numFmtId="2" fontId="23" fillId="2" borderId="32" xfId="0" applyNumberFormat="1" applyFont="1" applyFill="1" applyBorder="1" applyAlignment="1">
      <alignment horizontal="center"/>
    </xf>
    <xf numFmtId="2" fontId="22" fillId="2" borderId="31" xfId="0" applyNumberFormat="1" applyFont="1" applyFill="1" applyBorder="1" applyAlignment="1">
      <alignment horizontal="center"/>
    </xf>
    <xf numFmtId="2" fontId="23" fillId="2" borderId="34" xfId="0" applyNumberFormat="1" applyFont="1" applyFill="1" applyBorder="1" applyAlignment="1">
      <alignment horizontal="center"/>
    </xf>
    <xf numFmtId="2" fontId="4" fillId="2" borderId="31" xfId="0" applyNumberFormat="1" applyFont="1" applyFill="1" applyBorder="1" applyAlignment="1">
      <alignment horizontal="center"/>
    </xf>
    <xf numFmtId="2" fontId="1" fillId="0" borderId="32" xfId="0" applyNumberFormat="1" applyFont="1" applyBorder="1" applyAlignment="1">
      <alignment horizontal="right"/>
    </xf>
    <xf numFmtId="49" fontId="6" fillId="0" borderId="35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4" fillId="0" borderId="0" xfId="0" applyFont="1" applyFill="1" applyBorder="1"/>
    <xf numFmtId="2" fontId="6" fillId="0" borderId="2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17" fillId="0" borderId="41" xfId="0" applyNumberFormat="1" applyFont="1" applyBorder="1" applyAlignment="1">
      <alignment horizontal="center" vertical="center"/>
    </xf>
    <xf numFmtId="2" fontId="17" fillId="0" borderId="42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</cellXfs>
  <cellStyles count="1">
    <cellStyle name="Normaallaad" xfId="0" builtinId="0"/>
  </cellStyles>
  <dxfs count="4"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showGridLines="0" tabSelected="1" zoomScale="120" zoomScaleNormal="120" workbookViewId="0">
      <selection activeCell="AF7" sqref="AF7"/>
    </sheetView>
  </sheetViews>
  <sheetFormatPr defaultColWidth="9.109375" defaultRowHeight="13.2" x14ac:dyDescent="0.25"/>
  <cols>
    <col min="1" max="1" width="2.88671875" style="6" customWidth="1"/>
    <col min="2" max="2" width="22.88671875" customWidth="1"/>
    <col min="3" max="3" width="3.6640625" customWidth="1"/>
    <col min="4" max="4" width="3.88671875" style="1" customWidth="1"/>
    <col min="5" max="5" width="3.5546875" style="1" customWidth="1"/>
    <col min="6" max="6" width="3.6640625" style="1" customWidth="1"/>
    <col min="7" max="7" width="3.6640625" customWidth="1"/>
    <col min="8" max="8" width="6.44140625" style="1" customWidth="1"/>
    <col min="9" max="9" width="0.33203125" customWidth="1"/>
    <col min="10" max="10" width="4.33203125" style="1" customWidth="1"/>
    <col min="11" max="12" width="3.5546875" customWidth="1"/>
    <col min="13" max="13" width="4.109375" customWidth="1"/>
    <col min="14" max="14" width="3.5546875" customWidth="1"/>
    <col min="15" max="15" width="0.33203125" customWidth="1"/>
    <col min="16" max="17" width="2.6640625" hidden="1" customWidth="1"/>
    <col min="18" max="18" width="5.44140625" style="1" customWidth="1"/>
    <col min="19" max="19" width="2.6640625" hidden="1" customWidth="1"/>
    <col min="20" max="20" width="3.5546875" customWidth="1"/>
    <col min="21" max="21" width="3.6640625" style="1" customWidth="1"/>
    <col min="22" max="22" width="3.88671875" customWidth="1"/>
    <col min="23" max="23" width="4.109375" customWidth="1"/>
    <col min="24" max="24" width="4" customWidth="1"/>
    <col min="25" max="25" width="0.88671875" hidden="1" customWidth="1"/>
    <col min="26" max="26" width="0.44140625" customWidth="1"/>
    <col min="27" max="27" width="5.44140625" style="1" customWidth="1"/>
    <col min="28" max="28" width="2.6640625" hidden="1" customWidth="1"/>
    <col min="29" max="30" width="8.5546875" style="1" customWidth="1"/>
    <col min="31" max="16384" width="9.109375" style="7"/>
  </cols>
  <sheetData>
    <row r="1" spans="1:30" ht="13.8" x14ac:dyDescent="0.25">
      <c r="A1" s="5"/>
      <c r="B1" s="15"/>
      <c r="C1" s="12" t="s">
        <v>26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1"/>
      <c r="AB1" s="11"/>
    </row>
    <row r="2" spans="1:30" ht="16.2" thickBot="1" x14ac:dyDescent="0.35">
      <c r="B2" s="2"/>
      <c r="C2" s="3"/>
      <c r="D2" s="10"/>
      <c r="F2" s="10"/>
      <c r="G2" s="3"/>
      <c r="I2" s="3"/>
      <c r="K2" s="3"/>
      <c r="L2" s="3"/>
      <c r="M2" s="3"/>
      <c r="N2" s="3"/>
      <c r="O2" s="3"/>
      <c r="P2" s="3"/>
      <c r="Q2" s="3"/>
      <c r="S2" s="3"/>
      <c r="T2" s="3"/>
      <c r="V2" s="3"/>
      <c r="W2" s="3" t="s">
        <v>44</v>
      </c>
      <c r="X2" s="3"/>
      <c r="Y2" s="3"/>
      <c r="Z2" s="3"/>
      <c r="AB2" s="3"/>
    </row>
    <row r="3" spans="1:30" s="9" customFormat="1" ht="13.5" customHeight="1" thickBot="1" x14ac:dyDescent="0.25">
      <c r="A3" s="20"/>
      <c r="B3" s="21" t="s">
        <v>2</v>
      </c>
      <c r="C3" s="100" t="s">
        <v>6</v>
      </c>
      <c r="D3" s="101"/>
      <c r="E3" s="101"/>
      <c r="F3" s="101"/>
      <c r="G3" s="101"/>
      <c r="H3" s="101"/>
      <c r="I3" s="102"/>
      <c r="J3" s="100" t="s">
        <v>7</v>
      </c>
      <c r="K3" s="101"/>
      <c r="L3" s="101"/>
      <c r="M3" s="101"/>
      <c r="N3" s="101"/>
      <c r="O3" s="101"/>
      <c r="P3" s="101"/>
      <c r="Q3" s="101"/>
      <c r="R3" s="101"/>
      <c r="S3" s="102"/>
      <c r="T3" s="100" t="s">
        <v>22</v>
      </c>
      <c r="U3" s="101"/>
      <c r="V3" s="101"/>
      <c r="W3" s="101"/>
      <c r="X3" s="101"/>
      <c r="Y3" s="101"/>
      <c r="Z3" s="101"/>
      <c r="AA3" s="101"/>
      <c r="AB3" s="102"/>
      <c r="AC3" s="96" t="s">
        <v>24</v>
      </c>
      <c r="AD3" s="97"/>
    </row>
    <row r="4" spans="1:30" s="9" customFormat="1" ht="13.5" customHeight="1" thickBot="1" x14ac:dyDescent="0.25">
      <c r="A4" s="22" t="s">
        <v>0</v>
      </c>
      <c r="B4" s="20" t="s">
        <v>1</v>
      </c>
      <c r="C4" s="85">
        <v>1</v>
      </c>
      <c r="D4" s="86">
        <v>2</v>
      </c>
      <c r="E4" s="86">
        <v>3</v>
      </c>
      <c r="F4" s="86">
        <v>4</v>
      </c>
      <c r="G4" s="86">
        <v>5</v>
      </c>
      <c r="H4" s="24" t="s">
        <v>10</v>
      </c>
      <c r="I4" s="25"/>
      <c r="J4" s="85">
        <v>1</v>
      </c>
      <c r="K4" s="86">
        <v>2</v>
      </c>
      <c r="L4" s="86">
        <v>3</v>
      </c>
      <c r="M4" s="86">
        <v>4</v>
      </c>
      <c r="N4" s="86">
        <v>5</v>
      </c>
      <c r="O4" s="23"/>
      <c r="P4" s="23"/>
      <c r="Q4" s="23"/>
      <c r="R4" s="26" t="s">
        <v>10</v>
      </c>
      <c r="S4" s="25"/>
      <c r="T4" s="90">
        <v>1</v>
      </c>
      <c r="U4" s="86">
        <v>2</v>
      </c>
      <c r="V4" s="86">
        <v>3</v>
      </c>
      <c r="W4" s="86">
        <v>4</v>
      </c>
      <c r="X4" s="91">
        <v>5</v>
      </c>
      <c r="Y4" s="27"/>
      <c r="Z4" s="27"/>
      <c r="AA4" s="26" t="s">
        <v>10</v>
      </c>
      <c r="AB4" s="25"/>
      <c r="AC4" s="98"/>
      <c r="AD4" s="99"/>
    </row>
    <row r="5" spans="1:30" s="9" customFormat="1" ht="13.5" customHeight="1" thickBot="1" x14ac:dyDescent="0.25">
      <c r="A5" s="28"/>
      <c r="B5" s="20"/>
      <c r="C5" s="93" t="s">
        <v>42</v>
      </c>
      <c r="D5" s="94"/>
      <c r="E5" s="94"/>
      <c r="F5" s="94"/>
      <c r="G5" s="95"/>
      <c r="H5" s="29"/>
      <c r="I5" s="30"/>
      <c r="J5" s="93" t="s">
        <v>42</v>
      </c>
      <c r="K5" s="94"/>
      <c r="L5" s="94"/>
      <c r="M5" s="94"/>
      <c r="N5" s="94"/>
      <c r="O5" s="94"/>
      <c r="P5" s="94"/>
      <c r="Q5" s="95"/>
      <c r="R5" s="31"/>
      <c r="S5" s="30"/>
      <c r="T5" s="93" t="s">
        <v>42</v>
      </c>
      <c r="U5" s="94"/>
      <c r="V5" s="94"/>
      <c r="W5" s="94"/>
      <c r="X5" s="94"/>
      <c r="Y5" s="94"/>
      <c r="Z5" s="94"/>
      <c r="AA5" s="30"/>
      <c r="AB5" s="30"/>
      <c r="AC5" s="32" t="s">
        <v>25</v>
      </c>
      <c r="AD5" s="33"/>
    </row>
    <row r="6" spans="1:30" s="8" customFormat="1" ht="10.8" thickBot="1" x14ac:dyDescent="0.25">
      <c r="A6" s="34"/>
      <c r="B6" s="35" t="s">
        <v>9</v>
      </c>
      <c r="C6" s="36"/>
      <c r="D6" s="37"/>
      <c r="E6" s="37"/>
      <c r="F6" s="37"/>
      <c r="G6" s="37"/>
      <c r="H6" s="37"/>
      <c r="I6" s="38"/>
      <c r="J6" s="36"/>
      <c r="K6" s="37"/>
      <c r="L6" s="37"/>
      <c r="M6" s="37"/>
      <c r="N6" s="37"/>
      <c r="O6" s="37"/>
      <c r="P6" s="37"/>
      <c r="Q6" s="37"/>
      <c r="R6" s="37"/>
      <c r="S6" s="38"/>
      <c r="T6" s="36"/>
      <c r="U6" s="37"/>
      <c r="V6" s="37"/>
      <c r="W6" s="37"/>
      <c r="X6" s="37"/>
      <c r="Y6" s="37"/>
      <c r="Z6" s="37"/>
      <c r="AA6" s="37"/>
      <c r="AB6" s="39"/>
      <c r="AC6" s="40" t="s">
        <v>23</v>
      </c>
      <c r="AD6" s="41" t="s">
        <v>8</v>
      </c>
    </row>
    <row r="7" spans="1:30" ht="15.6" thickBot="1" x14ac:dyDescent="0.3">
      <c r="A7" s="87">
        <v>4</v>
      </c>
      <c r="B7" s="42" t="s">
        <v>16</v>
      </c>
      <c r="C7" s="43">
        <v>3.5</v>
      </c>
      <c r="D7" s="44">
        <v>3.5</v>
      </c>
      <c r="E7" s="44">
        <v>3.3</v>
      </c>
      <c r="F7" s="44">
        <v>5</v>
      </c>
      <c r="G7" s="44">
        <v>4</v>
      </c>
      <c r="H7" s="45">
        <f t="shared" ref="H7:H20" si="0">SUM(C7:G7)</f>
        <v>19.3</v>
      </c>
      <c r="I7" s="46"/>
      <c r="J7" s="43">
        <v>4</v>
      </c>
      <c r="K7" s="44">
        <v>2.5</v>
      </c>
      <c r="L7" s="44">
        <v>1</v>
      </c>
      <c r="M7" s="44">
        <v>2</v>
      </c>
      <c r="N7" s="44">
        <v>1</v>
      </c>
      <c r="O7" s="44"/>
      <c r="P7" s="44"/>
      <c r="Q7" s="44"/>
      <c r="R7" s="45">
        <f t="shared" ref="R7:R20" si="1">SUM(J7:N7)</f>
        <v>10.5</v>
      </c>
      <c r="S7" s="46"/>
      <c r="T7" s="43">
        <v>5</v>
      </c>
      <c r="U7" s="44">
        <v>3</v>
      </c>
      <c r="V7" s="44">
        <v>1</v>
      </c>
      <c r="W7" s="44">
        <v>1</v>
      </c>
      <c r="X7" s="44">
        <v>4</v>
      </c>
      <c r="Y7" s="44"/>
      <c r="Z7" s="44"/>
      <c r="AA7" s="45">
        <f t="shared" ref="AA7:AA20" si="2">SUM(T7:X7)</f>
        <v>14</v>
      </c>
      <c r="AB7" s="47"/>
      <c r="AC7" s="48">
        <f t="shared" ref="AC7:AC20" si="3">SUM(H7+R7+AA7)</f>
        <v>43.8</v>
      </c>
      <c r="AD7" s="49" t="s">
        <v>27</v>
      </c>
    </row>
    <row r="8" spans="1:30" ht="15.6" thickBot="1" x14ac:dyDescent="0.3">
      <c r="A8" s="88">
        <v>14</v>
      </c>
      <c r="B8" s="57" t="s">
        <v>21</v>
      </c>
      <c r="C8" s="51">
        <v>3.25</v>
      </c>
      <c r="D8" s="52">
        <v>1</v>
      </c>
      <c r="E8" s="52">
        <v>2.2999999999999998</v>
      </c>
      <c r="F8" s="52">
        <v>5</v>
      </c>
      <c r="G8" s="52">
        <v>0</v>
      </c>
      <c r="H8" s="45">
        <f t="shared" si="0"/>
        <v>11.55</v>
      </c>
      <c r="I8" s="53"/>
      <c r="J8" s="51">
        <v>4.5</v>
      </c>
      <c r="K8" s="52">
        <v>3.5</v>
      </c>
      <c r="L8" s="52">
        <v>1.5</v>
      </c>
      <c r="M8" s="52">
        <v>1</v>
      </c>
      <c r="N8" s="52">
        <v>1.25</v>
      </c>
      <c r="O8" s="52"/>
      <c r="P8" s="52"/>
      <c r="Q8" s="52"/>
      <c r="R8" s="45">
        <f t="shared" si="1"/>
        <v>11.75</v>
      </c>
      <c r="S8" s="53"/>
      <c r="T8" s="51">
        <v>5</v>
      </c>
      <c r="U8" s="52">
        <v>4</v>
      </c>
      <c r="V8" s="52">
        <v>4</v>
      </c>
      <c r="W8" s="52">
        <v>2</v>
      </c>
      <c r="X8" s="52">
        <v>3</v>
      </c>
      <c r="Y8" s="52"/>
      <c r="Z8" s="52"/>
      <c r="AA8" s="45">
        <f t="shared" si="2"/>
        <v>18</v>
      </c>
      <c r="AB8" s="55"/>
      <c r="AC8" s="48">
        <f t="shared" si="3"/>
        <v>41.3</v>
      </c>
      <c r="AD8" s="56" t="s">
        <v>28</v>
      </c>
    </row>
    <row r="9" spans="1:30" ht="15.6" thickBot="1" x14ac:dyDescent="0.3">
      <c r="A9" s="88">
        <v>8</v>
      </c>
      <c r="B9" s="57" t="s">
        <v>14</v>
      </c>
      <c r="C9" s="51">
        <v>4.5</v>
      </c>
      <c r="D9" s="52">
        <v>2.4</v>
      </c>
      <c r="E9" s="52">
        <v>1.5</v>
      </c>
      <c r="F9" s="52">
        <v>3</v>
      </c>
      <c r="G9" s="52">
        <v>0</v>
      </c>
      <c r="H9" s="45">
        <f t="shared" si="0"/>
        <v>11.4</v>
      </c>
      <c r="I9" s="53"/>
      <c r="J9" s="51">
        <v>4</v>
      </c>
      <c r="K9" s="52">
        <v>3</v>
      </c>
      <c r="L9" s="52">
        <v>2</v>
      </c>
      <c r="M9" s="52">
        <v>1</v>
      </c>
      <c r="N9" s="52">
        <v>1</v>
      </c>
      <c r="O9" s="52"/>
      <c r="P9" s="52"/>
      <c r="Q9" s="52"/>
      <c r="R9" s="45">
        <f t="shared" si="1"/>
        <v>11</v>
      </c>
      <c r="S9" s="53"/>
      <c r="T9" s="51">
        <v>4</v>
      </c>
      <c r="U9" s="52">
        <v>4.5</v>
      </c>
      <c r="V9" s="52">
        <v>2</v>
      </c>
      <c r="W9" s="52">
        <v>2.5</v>
      </c>
      <c r="X9" s="52">
        <v>5</v>
      </c>
      <c r="Y9" s="52"/>
      <c r="Z9" s="52"/>
      <c r="AA9" s="45">
        <f t="shared" si="2"/>
        <v>18</v>
      </c>
      <c r="AB9" s="55"/>
      <c r="AC9" s="48">
        <f t="shared" si="3"/>
        <v>40.4</v>
      </c>
      <c r="AD9" s="56" t="s">
        <v>29</v>
      </c>
    </row>
    <row r="10" spans="1:30" ht="15.6" thickBot="1" x14ac:dyDescent="0.3">
      <c r="A10" s="88">
        <v>3</v>
      </c>
      <c r="B10" s="57" t="s">
        <v>3</v>
      </c>
      <c r="C10" s="51">
        <v>4.25</v>
      </c>
      <c r="D10" s="52">
        <v>3</v>
      </c>
      <c r="E10" s="52">
        <v>1.5</v>
      </c>
      <c r="F10" s="52">
        <v>1</v>
      </c>
      <c r="G10" s="52">
        <v>1</v>
      </c>
      <c r="H10" s="45">
        <f t="shared" si="0"/>
        <v>10.75</v>
      </c>
      <c r="I10" s="53"/>
      <c r="J10" s="51">
        <v>3.5</v>
      </c>
      <c r="K10" s="52">
        <v>4.5</v>
      </c>
      <c r="L10" s="52">
        <v>0.5</v>
      </c>
      <c r="M10" s="52">
        <v>2.5</v>
      </c>
      <c r="N10" s="52">
        <v>1.75</v>
      </c>
      <c r="O10" s="52"/>
      <c r="P10" s="52"/>
      <c r="Q10" s="52"/>
      <c r="R10" s="45">
        <f t="shared" si="1"/>
        <v>12.75</v>
      </c>
      <c r="S10" s="53"/>
      <c r="T10" s="51">
        <v>3</v>
      </c>
      <c r="U10" s="52">
        <v>2.5</v>
      </c>
      <c r="V10" s="52">
        <v>4</v>
      </c>
      <c r="W10" s="52">
        <v>1.5</v>
      </c>
      <c r="X10" s="52">
        <v>1</v>
      </c>
      <c r="Y10" s="52"/>
      <c r="Z10" s="52"/>
      <c r="AA10" s="45">
        <f t="shared" si="2"/>
        <v>12</v>
      </c>
      <c r="AB10" s="55"/>
      <c r="AC10" s="48">
        <f t="shared" si="3"/>
        <v>35.5</v>
      </c>
      <c r="AD10" s="56" t="s">
        <v>30</v>
      </c>
    </row>
    <row r="11" spans="1:30" ht="15.6" thickBot="1" x14ac:dyDescent="0.3">
      <c r="A11" s="88">
        <v>11</v>
      </c>
      <c r="B11" s="57" t="s">
        <v>4</v>
      </c>
      <c r="C11" s="51">
        <v>2.5</v>
      </c>
      <c r="D11" s="52">
        <v>0.5</v>
      </c>
      <c r="E11" s="52">
        <v>3.85</v>
      </c>
      <c r="F11" s="52">
        <v>3</v>
      </c>
      <c r="G11" s="52">
        <v>1</v>
      </c>
      <c r="H11" s="45">
        <f t="shared" si="0"/>
        <v>10.85</v>
      </c>
      <c r="I11" s="53"/>
      <c r="J11" s="51">
        <v>4</v>
      </c>
      <c r="K11" s="52">
        <v>4</v>
      </c>
      <c r="L11" s="52">
        <v>1</v>
      </c>
      <c r="M11" s="52">
        <v>3</v>
      </c>
      <c r="N11" s="52">
        <v>3</v>
      </c>
      <c r="O11" s="52"/>
      <c r="P11" s="52"/>
      <c r="Q11" s="52"/>
      <c r="R11" s="45">
        <f t="shared" si="1"/>
        <v>15</v>
      </c>
      <c r="S11" s="53"/>
      <c r="T11" s="51">
        <v>2</v>
      </c>
      <c r="U11" s="52">
        <v>4.5</v>
      </c>
      <c r="V11" s="52">
        <v>1.5</v>
      </c>
      <c r="W11" s="52">
        <v>1.5</v>
      </c>
      <c r="X11" s="52">
        <v>0</v>
      </c>
      <c r="Y11" s="52"/>
      <c r="Z11" s="52"/>
      <c r="AA11" s="45">
        <f t="shared" si="2"/>
        <v>9.5</v>
      </c>
      <c r="AB11" s="55"/>
      <c r="AC11" s="48">
        <f t="shared" si="3"/>
        <v>35.35</v>
      </c>
      <c r="AD11" s="56" t="s">
        <v>31</v>
      </c>
    </row>
    <row r="12" spans="1:30" ht="15.6" thickBot="1" x14ac:dyDescent="0.3">
      <c r="A12" s="88">
        <v>2</v>
      </c>
      <c r="B12" s="50" t="s">
        <v>5</v>
      </c>
      <c r="C12" s="51">
        <v>1.6</v>
      </c>
      <c r="D12" s="52">
        <v>1.5</v>
      </c>
      <c r="E12" s="52">
        <v>2.25</v>
      </c>
      <c r="F12" s="52">
        <v>3</v>
      </c>
      <c r="G12" s="52">
        <v>0</v>
      </c>
      <c r="H12" s="45">
        <f t="shared" si="0"/>
        <v>8.35</v>
      </c>
      <c r="I12" s="53"/>
      <c r="J12" s="51">
        <v>4</v>
      </c>
      <c r="K12" s="52">
        <v>3</v>
      </c>
      <c r="L12" s="52">
        <v>3</v>
      </c>
      <c r="M12" s="52">
        <v>3</v>
      </c>
      <c r="N12" s="52">
        <v>1</v>
      </c>
      <c r="O12" s="52"/>
      <c r="P12" s="52"/>
      <c r="Q12" s="52"/>
      <c r="R12" s="45">
        <f t="shared" si="1"/>
        <v>14</v>
      </c>
      <c r="S12" s="53"/>
      <c r="T12" s="51">
        <v>5</v>
      </c>
      <c r="U12" s="54">
        <v>3</v>
      </c>
      <c r="V12" s="52">
        <v>2</v>
      </c>
      <c r="W12" s="52">
        <v>1</v>
      </c>
      <c r="X12" s="52">
        <v>1.5</v>
      </c>
      <c r="Y12" s="52"/>
      <c r="Z12" s="52"/>
      <c r="AA12" s="45">
        <f t="shared" si="2"/>
        <v>12.5</v>
      </c>
      <c r="AB12" s="55"/>
      <c r="AC12" s="48">
        <f t="shared" si="3"/>
        <v>34.85</v>
      </c>
      <c r="AD12" s="56" t="s">
        <v>32</v>
      </c>
    </row>
    <row r="13" spans="1:30" ht="15.6" thickBot="1" x14ac:dyDescent="0.3">
      <c r="A13" s="89">
        <v>13</v>
      </c>
      <c r="B13" s="58" t="s">
        <v>20</v>
      </c>
      <c r="C13" s="51">
        <v>2.75</v>
      </c>
      <c r="D13" s="52">
        <v>0.5</v>
      </c>
      <c r="E13" s="52">
        <v>2.4</v>
      </c>
      <c r="F13" s="52">
        <v>2</v>
      </c>
      <c r="G13" s="52">
        <v>0</v>
      </c>
      <c r="H13" s="45">
        <f t="shared" si="0"/>
        <v>7.65</v>
      </c>
      <c r="I13" s="53"/>
      <c r="J13" s="51">
        <v>2.5</v>
      </c>
      <c r="K13" s="52">
        <v>5</v>
      </c>
      <c r="L13" s="52">
        <v>0</v>
      </c>
      <c r="M13" s="52">
        <v>1.5</v>
      </c>
      <c r="N13" s="52">
        <v>3</v>
      </c>
      <c r="O13" s="52"/>
      <c r="P13" s="52"/>
      <c r="Q13" s="52"/>
      <c r="R13" s="45">
        <f t="shared" si="1"/>
        <v>12</v>
      </c>
      <c r="S13" s="53"/>
      <c r="T13" s="51">
        <v>5</v>
      </c>
      <c r="U13" s="52">
        <v>4</v>
      </c>
      <c r="V13" s="52">
        <v>3</v>
      </c>
      <c r="W13" s="52">
        <v>1</v>
      </c>
      <c r="X13" s="52">
        <v>1.5</v>
      </c>
      <c r="Y13" s="52"/>
      <c r="Z13" s="52"/>
      <c r="AA13" s="45">
        <f t="shared" si="2"/>
        <v>14.5</v>
      </c>
      <c r="AB13" s="55"/>
      <c r="AC13" s="48">
        <f t="shared" si="3"/>
        <v>34.15</v>
      </c>
      <c r="AD13" s="56" t="s">
        <v>33</v>
      </c>
    </row>
    <row r="14" spans="1:30" ht="15.6" thickBot="1" x14ac:dyDescent="0.3">
      <c r="A14" s="88">
        <v>7</v>
      </c>
      <c r="B14" s="57" t="s">
        <v>15</v>
      </c>
      <c r="C14" s="51">
        <v>3.5</v>
      </c>
      <c r="D14" s="52">
        <v>2</v>
      </c>
      <c r="E14" s="52">
        <v>2</v>
      </c>
      <c r="F14" s="52">
        <v>3</v>
      </c>
      <c r="G14" s="52">
        <v>0</v>
      </c>
      <c r="H14" s="45">
        <f t="shared" si="0"/>
        <v>10.5</v>
      </c>
      <c r="I14" s="53"/>
      <c r="J14" s="51">
        <v>4</v>
      </c>
      <c r="K14" s="52">
        <v>0</v>
      </c>
      <c r="L14" s="52">
        <v>1.5</v>
      </c>
      <c r="M14" s="52">
        <v>1.5</v>
      </c>
      <c r="N14" s="52">
        <v>2.5</v>
      </c>
      <c r="O14" s="52"/>
      <c r="P14" s="52"/>
      <c r="Q14" s="52"/>
      <c r="R14" s="45">
        <f t="shared" si="1"/>
        <v>9.5</v>
      </c>
      <c r="S14" s="53"/>
      <c r="T14" s="51">
        <v>3</v>
      </c>
      <c r="U14" s="52">
        <v>4.5</v>
      </c>
      <c r="V14" s="52">
        <v>0.5</v>
      </c>
      <c r="W14" s="52">
        <v>2</v>
      </c>
      <c r="X14" s="52">
        <v>2.5</v>
      </c>
      <c r="Y14" s="52"/>
      <c r="Z14" s="52"/>
      <c r="AA14" s="45">
        <f t="shared" si="2"/>
        <v>12.5</v>
      </c>
      <c r="AB14" s="55"/>
      <c r="AC14" s="48">
        <f t="shared" si="3"/>
        <v>32.5</v>
      </c>
      <c r="AD14" s="56" t="s">
        <v>34</v>
      </c>
    </row>
    <row r="15" spans="1:30" ht="15.6" thickBot="1" x14ac:dyDescent="0.3">
      <c r="A15" s="88">
        <v>12</v>
      </c>
      <c r="B15" s="57" t="s">
        <v>19</v>
      </c>
      <c r="C15" s="51">
        <v>2.75</v>
      </c>
      <c r="D15" s="52">
        <v>0</v>
      </c>
      <c r="E15" s="52">
        <v>0.5</v>
      </c>
      <c r="F15" s="52">
        <v>5</v>
      </c>
      <c r="G15" s="52">
        <v>0</v>
      </c>
      <c r="H15" s="45">
        <f t="shared" si="0"/>
        <v>8.25</v>
      </c>
      <c r="I15" s="53"/>
      <c r="J15" s="51">
        <v>2</v>
      </c>
      <c r="K15" s="52">
        <v>1.5</v>
      </c>
      <c r="L15" s="52">
        <v>0.5</v>
      </c>
      <c r="M15" s="52">
        <v>1.5</v>
      </c>
      <c r="N15" s="52">
        <v>0.5</v>
      </c>
      <c r="O15" s="52"/>
      <c r="P15" s="52"/>
      <c r="Q15" s="52"/>
      <c r="R15" s="45">
        <f t="shared" si="1"/>
        <v>6</v>
      </c>
      <c r="S15" s="53"/>
      <c r="T15" s="51">
        <v>4</v>
      </c>
      <c r="U15" s="52">
        <v>4.5</v>
      </c>
      <c r="V15" s="52">
        <v>4</v>
      </c>
      <c r="W15" s="52">
        <v>2.5</v>
      </c>
      <c r="X15" s="52">
        <v>2.5</v>
      </c>
      <c r="Y15" s="52"/>
      <c r="Z15" s="52"/>
      <c r="AA15" s="45">
        <f t="shared" si="2"/>
        <v>17.5</v>
      </c>
      <c r="AB15" s="55"/>
      <c r="AC15" s="48">
        <f t="shared" si="3"/>
        <v>31.75</v>
      </c>
      <c r="AD15" s="56" t="s">
        <v>35</v>
      </c>
    </row>
    <row r="16" spans="1:30" ht="15.6" thickBot="1" x14ac:dyDescent="0.3">
      <c r="A16" s="88">
        <v>1</v>
      </c>
      <c r="B16" s="57" t="s">
        <v>11</v>
      </c>
      <c r="C16" s="51">
        <v>1.8</v>
      </c>
      <c r="D16" s="52">
        <v>0.5</v>
      </c>
      <c r="E16" s="52">
        <v>3.5</v>
      </c>
      <c r="F16" s="52">
        <v>2</v>
      </c>
      <c r="G16" s="52">
        <v>0</v>
      </c>
      <c r="H16" s="45">
        <f t="shared" si="0"/>
        <v>7.8</v>
      </c>
      <c r="I16" s="53"/>
      <c r="J16" s="51">
        <v>2.5</v>
      </c>
      <c r="K16" s="52">
        <v>4</v>
      </c>
      <c r="L16" s="52">
        <v>0</v>
      </c>
      <c r="M16" s="52">
        <v>2</v>
      </c>
      <c r="N16" s="52">
        <v>4</v>
      </c>
      <c r="O16" s="52"/>
      <c r="P16" s="52"/>
      <c r="Q16" s="52"/>
      <c r="R16" s="45">
        <f t="shared" si="1"/>
        <v>12.5</v>
      </c>
      <c r="S16" s="53"/>
      <c r="T16" s="51">
        <v>2</v>
      </c>
      <c r="U16" s="52">
        <v>4</v>
      </c>
      <c r="V16" s="52">
        <v>0</v>
      </c>
      <c r="W16" s="52">
        <v>3.5</v>
      </c>
      <c r="X16" s="52">
        <v>1</v>
      </c>
      <c r="Y16" s="52"/>
      <c r="Z16" s="52"/>
      <c r="AA16" s="45">
        <f t="shared" si="2"/>
        <v>10.5</v>
      </c>
      <c r="AB16" s="55"/>
      <c r="AC16" s="48">
        <f t="shared" si="3"/>
        <v>30.8</v>
      </c>
      <c r="AD16" s="56" t="s">
        <v>36</v>
      </c>
    </row>
    <row r="17" spans="1:31" ht="15.6" thickBot="1" x14ac:dyDescent="0.3">
      <c r="A17" s="88">
        <v>5</v>
      </c>
      <c r="B17" s="57" t="s">
        <v>12</v>
      </c>
      <c r="C17" s="51">
        <v>1.8</v>
      </c>
      <c r="D17" s="52">
        <v>1</v>
      </c>
      <c r="E17" s="52">
        <v>1.25</v>
      </c>
      <c r="F17" s="52">
        <v>4</v>
      </c>
      <c r="G17" s="54">
        <v>0</v>
      </c>
      <c r="H17" s="45">
        <f t="shared" si="0"/>
        <v>8.0500000000000007</v>
      </c>
      <c r="I17" s="53"/>
      <c r="J17" s="51">
        <v>3.5</v>
      </c>
      <c r="K17" s="52">
        <v>3</v>
      </c>
      <c r="L17" s="52">
        <v>0.5</v>
      </c>
      <c r="M17" s="52">
        <v>1.5</v>
      </c>
      <c r="N17" s="52">
        <v>0</v>
      </c>
      <c r="O17" s="52"/>
      <c r="P17" s="52"/>
      <c r="Q17" s="52"/>
      <c r="R17" s="45">
        <f t="shared" si="1"/>
        <v>8.5</v>
      </c>
      <c r="S17" s="53"/>
      <c r="T17" s="51">
        <v>2</v>
      </c>
      <c r="U17" s="52">
        <v>4.5</v>
      </c>
      <c r="V17" s="52">
        <v>1</v>
      </c>
      <c r="W17" s="52">
        <v>1</v>
      </c>
      <c r="X17" s="52">
        <v>4</v>
      </c>
      <c r="Y17" s="52"/>
      <c r="Z17" s="52"/>
      <c r="AA17" s="45">
        <f t="shared" si="2"/>
        <v>12.5</v>
      </c>
      <c r="AB17" s="55"/>
      <c r="AC17" s="48">
        <f t="shared" si="3"/>
        <v>29.05</v>
      </c>
      <c r="AD17" s="56" t="s">
        <v>37</v>
      </c>
    </row>
    <row r="18" spans="1:31" ht="15.6" thickBot="1" x14ac:dyDescent="0.3">
      <c r="A18" s="88">
        <v>10</v>
      </c>
      <c r="B18" s="57" t="s">
        <v>18</v>
      </c>
      <c r="C18" s="51">
        <v>4.5</v>
      </c>
      <c r="D18" s="52">
        <v>2</v>
      </c>
      <c r="E18" s="52">
        <v>2.7</v>
      </c>
      <c r="F18" s="52">
        <v>0</v>
      </c>
      <c r="G18" s="52">
        <v>0</v>
      </c>
      <c r="H18" s="45">
        <f t="shared" si="0"/>
        <v>9.1999999999999993</v>
      </c>
      <c r="I18" s="53"/>
      <c r="J18" s="51">
        <v>1</v>
      </c>
      <c r="K18" s="52">
        <v>4</v>
      </c>
      <c r="L18" s="52">
        <v>4.5</v>
      </c>
      <c r="M18" s="52">
        <v>1</v>
      </c>
      <c r="N18" s="52">
        <v>0</v>
      </c>
      <c r="O18" s="52"/>
      <c r="P18" s="52"/>
      <c r="Q18" s="52"/>
      <c r="R18" s="45">
        <f t="shared" si="1"/>
        <v>10.5</v>
      </c>
      <c r="S18" s="53"/>
      <c r="T18" s="51">
        <v>1</v>
      </c>
      <c r="U18" s="52">
        <v>1</v>
      </c>
      <c r="V18" s="52">
        <v>1</v>
      </c>
      <c r="W18" s="52">
        <v>1</v>
      </c>
      <c r="X18" s="52">
        <v>0.5</v>
      </c>
      <c r="Y18" s="52"/>
      <c r="Z18" s="52"/>
      <c r="AA18" s="45">
        <f t="shared" si="2"/>
        <v>4.5</v>
      </c>
      <c r="AB18" s="55"/>
      <c r="AC18" s="48">
        <f t="shared" si="3"/>
        <v>24.2</v>
      </c>
      <c r="AD18" s="56" t="s">
        <v>38</v>
      </c>
    </row>
    <row r="19" spans="1:31" ht="15.6" thickBot="1" x14ac:dyDescent="0.3">
      <c r="A19" s="88">
        <v>9</v>
      </c>
      <c r="B19" s="57" t="s">
        <v>17</v>
      </c>
      <c r="C19" s="51">
        <v>2.5</v>
      </c>
      <c r="D19" s="52">
        <v>2.5</v>
      </c>
      <c r="E19" s="52">
        <v>0</v>
      </c>
      <c r="F19" s="52">
        <v>2</v>
      </c>
      <c r="G19" s="52">
        <v>0</v>
      </c>
      <c r="H19" s="45">
        <f t="shared" si="0"/>
        <v>7</v>
      </c>
      <c r="I19" s="53"/>
      <c r="J19" s="51">
        <v>1</v>
      </c>
      <c r="K19" s="52">
        <v>2</v>
      </c>
      <c r="L19" s="52">
        <v>2</v>
      </c>
      <c r="M19" s="52">
        <v>0</v>
      </c>
      <c r="N19" s="52">
        <v>1</v>
      </c>
      <c r="O19" s="52"/>
      <c r="P19" s="52"/>
      <c r="Q19" s="52"/>
      <c r="R19" s="45">
        <f t="shared" si="1"/>
        <v>6</v>
      </c>
      <c r="S19" s="53"/>
      <c r="T19" s="51">
        <v>3</v>
      </c>
      <c r="U19" s="52">
        <v>4</v>
      </c>
      <c r="V19" s="52">
        <v>0</v>
      </c>
      <c r="W19" s="52">
        <v>1</v>
      </c>
      <c r="X19" s="52">
        <v>2</v>
      </c>
      <c r="Y19" s="52"/>
      <c r="Z19" s="52"/>
      <c r="AA19" s="45">
        <f t="shared" si="2"/>
        <v>10</v>
      </c>
      <c r="AB19" s="55"/>
      <c r="AC19" s="48">
        <f t="shared" si="3"/>
        <v>23</v>
      </c>
      <c r="AD19" s="56" t="s">
        <v>39</v>
      </c>
    </row>
    <row r="20" spans="1:31" ht="15" x14ac:dyDescent="0.25">
      <c r="A20" s="88">
        <v>6</v>
      </c>
      <c r="B20" s="57" t="s">
        <v>13</v>
      </c>
      <c r="C20" s="51"/>
      <c r="D20" s="52"/>
      <c r="E20" s="52"/>
      <c r="F20" s="52"/>
      <c r="G20" s="52"/>
      <c r="H20" s="45">
        <f t="shared" si="0"/>
        <v>0</v>
      </c>
      <c r="I20" s="53"/>
      <c r="J20" s="51"/>
      <c r="K20" s="52"/>
      <c r="L20" s="52"/>
      <c r="M20" s="52"/>
      <c r="N20" s="52"/>
      <c r="O20" s="52"/>
      <c r="P20" s="52"/>
      <c r="Q20" s="52"/>
      <c r="R20" s="45">
        <f t="shared" si="1"/>
        <v>0</v>
      </c>
      <c r="S20" s="53"/>
      <c r="T20" s="51"/>
      <c r="U20" s="52"/>
      <c r="V20" s="52"/>
      <c r="W20" s="52"/>
      <c r="X20" s="52"/>
      <c r="Y20" s="52"/>
      <c r="Z20" s="52"/>
      <c r="AA20" s="45">
        <f t="shared" si="2"/>
        <v>0</v>
      </c>
      <c r="AB20" s="55"/>
      <c r="AC20" s="48">
        <f t="shared" si="3"/>
        <v>0</v>
      </c>
      <c r="AD20" s="56" t="s">
        <v>40</v>
      </c>
    </row>
    <row r="21" spans="1:31" ht="15" x14ac:dyDescent="0.25">
      <c r="A21" s="59"/>
      <c r="B21" s="60"/>
      <c r="C21" s="61"/>
      <c r="D21" s="62"/>
      <c r="E21" s="62"/>
      <c r="F21" s="62"/>
      <c r="G21" s="62"/>
      <c r="H21" s="63"/>
      <c r="I21" s="64" t="str">
        <f>IF(H21=0,"",IF(H21=MAX($H$7:$H$23),"I",""))</f>
        <v/>
      </c>
      <c r="J21" s="61"/>
      <c r="K21" s="62"/>
      <c r="L21" s="62"/>
      <c r="M21" s="62"/>
      <c r="N21" s="62"/>
      <c r="O21" s="62"/>
      <c r="P21" s="62"/>
      <c r="Q21" s="62"/>
      <c r="R21" s="63"/>
      <c r="S21" s="64" t="str">
        <f>IF(R21=0,"",IF(R21=MAX($R$7:$R$23),"I",""))</f>
        <v/>
      </c>
      <c r="T21" s="61"/>
      <c r="U21" s="62"/>
      <c r="V21" s="62"/>
      <c r="W21" s="62"/>
      <c r="X21" s="62"/>
      <c r="Y21" s="62"/>
      <c r="Z21" s="62"/>
      <c r="AA21" s="63"/>
      <c r="AB21" s="65"/>
      <c r="AC21" s="66"/>
      <c r="AD21" s="56"/>
    </row>
    <row r="22" spans="1:31" x14ac:dyDescent="0.25">
      <c r="A22" s="67"/>
      <c r="B22" s="68"/>
      <c r="C22" s="51"/>
      <c r="D22" s="52"/>
      <c r="E22" s="52"/>
      <c r="F22" s="52"/>
      <c r="G22" s="69"/>
      <c r="H22" s="70"/>
      <c r="I22" s="71"/>
      <c r="J22" s="72"/>
      <c r="K22" s="69"/>
      <c r="L22" s="69"/>
      <c r="M22" s="69"/>
      <c r="N22" s="69"/>
      <c r="O22" s="69"/>
      <c r="P22" s="69"/>
      <c r="Q22" s="69"/>
      <c r="R22" s="70"/>
      <c r="S22" s="71"/>
      <c r="T22" s="72"/>
      <c r="U22" s="69"/>
      <c r="V22" s="69"/>
      <c r="W22" s="69"/>
      <c r="X22" s="69"/>
      <c r="Y22" s="69"/>
      <c r="Z22" s="69"/>
      <c r="AA22" s="70"/>
      <c r="AB22" s="73"/>
      <c r="AC22" s="66" t="s">
        <v>43</v>
      </c>
      <c r="AD22" s="56"/>
      <c r="AE22" s="16"/>
    </row>
    <row r="23" spans="1:31" ht="13.8" thickBot="1" x14ac:dyDescent="0.3">
      <c r="A23" s="74"/>
      <c r="B23" s="75"/>
      <c r="C23" s="76"/>
      <c r="D23" s="77"/>
      <c r="E23" s="77"/>
      <c r="F23" s="77"/>
      <c r="G23" s="78"/>
      <c r="H23" s="79"/>
      <c r="I23" s="80"/>
      <c r="J23" s="81"/>
      <c r="K23" s="78"/>
      <c r="L23" s="78"/>
      <c r="M23" s="78"/>
      <c r="N23" s="78"/>
      <c r="O23" s="78"/>
      <c r="P23" s="78"/>
      <c r="Q23" s="78"/>
      <c r="R23" s="79"/>
      <c r="S23" s="80"/>
      <c r="T23" s="81"/>
      <c r="U23" s="78"/>
      <c r="V23" s="78"/>
      <c r="W23" s="78"/>
      <c r="X23" s="78"/>
      <c r="Y23" s="78"/>
      <c r="Z23" s="78"/>
      <c r="AA23" s="79"/>
      <c r="AB23" s="82"/>
      <c r="AC23" s="83"/>
      <c r="AD23" s="84" t="str">
        <f>IF(AC23=0,"",IF(AC23=MAX($AC$7:$AC$23),"1",""))</f>
        <v/>
      </c>
      <c r="AE23" s="16"/>
    </row>
    <row r="24" spans="1:31" ht="12" customHeight="1" x14ac:dyDescent="0.25">
      <c r="A24" s="8"/>
      <c r="B24" s="8"/>
      <c r="C24" s="7"/>
      <c r="D24" s="14"/>
      <c r="E24" s="14"/>
      <c r="F24" s="14"/>
      <c r="G24" s="16"/>
      <c r="H24" s="17"/>
      <c r="I24" s="16"/>
      <c r="J24" s="17"/>
      <c r="K24" s="16"/>
      <c r="L24" s="16"/>
      <c r="M24" s="16"/>
      <c r="N24" s="16"/>
      <c r="O24" s="16"/>
      <c r="P24" s="16"/>
      <c r="Q24" s="16"/>
      <c r="R24" s="17"/>
      <c r="S24" s="16"/>
      <c r="T24" s="16"/>
      <c r="U24" s="17"/>
      <c r="V24" s="16"/>
      <c r="W24" s="16"/>
      <c r="X24" s="16"/>
      <c r="Y24" s="16"/>
      <c r="Z24" s="16"/>
      <c r="AA24" s="17"/>
      <c r="AB24" s="16"/>
      <c r="AC24" s="17"/>
      <c r="AD24" s="17"/>
      <c r="AE24" s="16"/>
    </row>
    <row r="25" spans="1:31" x14ac:dyDescent="0.25">
      <c r="G25" s="18"/>
      <c r="H25" s="19"/>
      <c r="I25" s="18"/>
      <c r="J25" s="19"/>
      <c r="K25" s="18"/>
      <c r="L25" s="18"/>
      <c r="M25" s="18"/>
      <c r="N25" s="18"/>
      <c r="O25" s="18"/>
      <c r="P25" s="18"/>
      <c r="Q25" s="18"/>
      <c r="R25" s="19"/>
      <c r="S25" s="18"/>
      <c r="T25" s="18"/>
      <c r="U25" s="19"/>
      <c r="V25" s="18"/>
      <c r="W25" s="18"/>
      <c r="X25" s="18"/>
      <c r="Y25" s="18"/>
      <c r="Z25" s="18"/>
      <c r="AA25" s="19"/>
      <c r="AB25" s="18"/>
      <c r="AC25" s="19"/>
      <c r="AD25" s="19"/>
      <c r="AE25" s="16"/>
    </row>
    <row r="26" spans="1:31" s="13" customFormat="1" x14ac:dyDescent="0.25">
      <c r="A26" s="5"/>
      <c r="B26" s="92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1" x14ac:dyDescent="0.25">
      <c r="A27" s="5"/>
      <c r="B27" s="4"/>
    </row>
    <row r="28" spans="1:31" x14ac:dyDescent="0.25">
      <c r="B28" s="4"/>
    </row>
    <row r="29" spans="1:31" x14ac:dyDescent="0.25">
      <c r="B29" s="4"/>
    </row>
    <row r="30" spans="1:31" x14ac:dyDescent="0.25">
      <c r="B30" s="4"/>
    </row>
    <row r="31" spans="1:31" x14ac:dyDescent="0.25">
      <c r="B31" s="4"/>
    </row>
    <row r="32" spans="1:31" x14ac:dyDescent="0.25">
      <c r="B32" s="4"/>
    </row>
    <row r="33" spans="2:2" x14ac:dyDescent="0.25">
      <c r="B33" s="4"/>
    </row>
    <row r="34" spans="2:2" x14ac:dyDescent="0.25">
      <c r="B34" s="4"/>
    </row>
    <row r="36" spans="2:2" x14ac:dyDescent="0.25">
      <c r="B36" s="4"/>
    </row>
    <row r="37" spans="2:2" x14ac:dyDescent="0.25">
      <c r="B37" s="4"/>
    </row>
  </sheetData>
  <mergeCells count="7">
    <mergeCell ref="C5:G5"/>
    <mergeCell ref="J5:Q5"/>
    <mergeCell ref="T5:Z5"/>
    <mergeCell ref="AC3:AD4"/>
    <mergeCell ref="C3:I3"/>
    <mergeCell ref="J3:S3"/>
    <mergeCell ref="T3:AB3"/>
  </mergeCells>
  <phoneticPr fontId="0" type="noConversion"/>
  <conditionalFormatting sqref="AC7:AC23">
    <cfRule type="expression" dxfId="3" priority="1" stopIfTrue="1">
      <formula>IF(AC7=MAX($AC$7:$AC$23),TRUE,FALSE)</formula>
    </cfRule>
  </conditionalFormatting>
  <conditionalFormatting sqref="R7:R23">
    <cfRule type="expression" dxfId="2" priority="2" stopIfTrue="1">
      <formula>IF(R7=MAX($R$7:$R$23),TRUE,FALSE)</formula>
    </cfRule>
  </conditionalFormatting>
  <conditionalFormatting sqref="AA7:AA23">
    <cfRule type="expression" dxfId="1" priority="3" stopIfTrue="1">
      <formula>IF(AA7=MAX($AA$7:$AA$23),TRUE,FALSE)</formula>
    </cfRule>
  </conditionalFormatting>
  <conditionalFormatting sqref="H7:H23">
    <cfRule type="expression" dxfId="0" priority="5" stopIfTrue="1">
      <formula>IF(H7=MAX($H$7:$H$23),TRUE,FALSE)</formula>
    </cfRule>
  </conditionalFormatting>
  <pageMargins left="0.59055118110236227" right="0.59055118110236227" top="0.98425196850393704" bottom="0.98425196850393704" header="0.51181102362204722" footer="0.51181102362204722"/>
  <pageSetup paperSize="9" scale="1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Võistluspäeva protokoll</vt:lpstr>
      <vt:lpstr>'Võistluspäeva protokoll'!Prindiala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nimi</dc:creator>
  <cp:lastModifiedBy>Kasutaja</cp:lastModifiedBy>
  <cp:lastPrinted>2014-03-06T10:33:57Z</cp:lastPrinted>
  <dcterms:created xsi:type="dcterms:W3CDTF">2002-09-05T19:34:43Z</dcterms:created>
  <dcterms:modified xsi:type="dcterms:W3CDTF">2016-03-04T12:06:59Z</dcterms:modified>
</cp:coreProperties>
</file>